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B300B7E-DAFC-4698-AB75-1D4D8AD46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44" i="1"/>
  <c r="E34" i="1"/>
  <c r="E23" i="1"/>
  <c r="E18" i="1"/>
  <c r="E12" i="1" s="1"/>
  <c r="E8" i="1"/>
  <c r="E47" i="1" l="1"/>
</calcChain>
</file>

<file path=xl/sharedStrings.xml><?xml version="1.0" encoding="utf-8"?>
<sst xmlns="http://schemas.openxmlformats.org/spreadsheetml/2006/main" count="101" uniqueCount="75">
  <si>
    <t>№ п/п</t>
  </si>
  <si>
    <t>Наименование мероприятий</t>
  </si>
  <si>
    <t>Ремонт и строительство ограждения объектов благоустройства</t>
  </si>
  <si>
    <t>Оформление  объектов благоустройства к праздничным мероприятиям</t>
  </si>
  <si>
    <t>Итого</t>
  </si>
  <si>
    <t>Уличное освещение, всего:</t>
  </si>
  <si>
    <t>1.1.</t>
  </si>
  <si>
    <t>Техническое содержание и обслуживание светильников уличного освещения, систем аппаратуры автоматики</t>
  </si>
  <si>
    <t>1.2.</t>
  </si>
  <si>
    <t>Разработка проектно-сметной документации реконструкции и строительства уличного освещения</t>
  </si>
  <si>
    <t>1.3.</t>
  </si>
  <si>
    <t>Реконструкция и строительство уличного освещения</t>
  </si>
  <si>
    <t>Создание, ремонт и содержание объектов благоустройства, всего:</t>
  </si>
  <si>
    <t>2.1.</t>
  </si>
  <si>
    <t>2.2.</t>
  </si>
  <si>
    <t>Снос аварийных (сухостойных) деревьев, кронирование деревьев и культурная обрезка кустарников</t>
  </si>
  <si>
    <t>2.3.</t>
  </si>
  <si>
    <t>Капитальный ремонт информационных щитов, стендов, бил бордов</t>
  </si>
  <si>
    <t>2.4.</t>
  </si>
  <si>
    <t xml:space="preserve">Обкос сорной растительности </t>
  </si>
  <si>
    <t>2.5.</t>
  </si>
  <si>
    <t>Благоустройство мест общего пользования, скверов и зон отдыха</t>
  </si>
  <si>
    <t>2.6.</t>
  </si>
  <si>
    <t>Обустройство детских, игровых и спортивных площадок</t>
  </si>
  <si>
    <t>2.7.</t>
  </si>
  <si>
    <t xml:space="preserve">Ремонт, побелка, покраска МАФ </t>
  </si>
  <si>
    <t>2.8.</t>
  </si>
  <si>
    <t>2.9.</t>
  </si>
  <si>
    <t>2.10.</t>
  </si>
  <si>
    <t>Установка системы видеонаблюдения</t>
  </si>
  <si>
    <t>2.11.</t>
  </si>
  <si>
    <t xml:space="preserve">Обустройство площадок накопления ТКО </t>
  </si>
  <si>
    <t>2.12.</t>
  </si>
  <si>
    <t>Озеленение, всего:</t>
  </si>
  <si>
    <t>3.1.</t>
  </si>
  <si>
    <t>Разбивка аллей, посадка  деревьев и кустарников</t>
  </si>
  <si>
    <t>3.2.</t>
  </si>
  <si>
    <t>Разбивка клумб, закупка цветочной рассады</t>
  </si>
  <si>
    <t>Содержание дорог и тротуаров, всего:</t>
  </si>
  <si>
    <t>4.1.</t>
  </si>
  <si>
    <t>Ямочный ремонт асфальтобетонных дорог</t>
  </si>
  <si>
    <t>4.2.</t>
  </si>
  <si>
    <t>Ремонт грунтовых дорог</t>
  </si>
  <si>
    <t>4.3.</t>
  </si>
  <si>
    <t>Ремонт тротуаров</t>
  </si>
  <si>
    <t>4.4.</t>
  </si>
  <si>
    <t>Зимнее содержание дорог и объектов  благоустройства</t>
  </si>
  <si>
    <t>4.5.</t>
  </si>
  <si>
    <t>Установка  дорожных знаков, нанесение разметки</t>
  </si>
  <si>
    <t>4.6.</t>
  </si>
  <si>
    <t>Обустройство пешеходных зон и строительство пешеходного ограждения</t>
  </si>
  <si>
    <t>Содержание мест захоронений</t>
  </si>
  <si>
    <t>5.1.</t>
  </si>
  <si>
    <t>Содержание  кладбища</t>
  </si>
  <si>
    <t>5.2.</t>
  </si>
  <si>
    <t>Строительство и ремонт ограждения, элементов благоустройства  кладбища</t>
  </si>
  <si>
    <t>Санитарная очистка территории и ликвидация несанкционированных свалок</t>
  </si>
  <si>
    <t>Содержание и ремонт спортивных объектов</t>
  </si>
  <si>
    <t>Отчёт о реализации плана мероприятий Программы " Комплексное  благоустройство  территории муниципального образования Кузоватовское городское поселение Кузоватовского района Ульяновской области на 2021 - 2025 годы" за 2024 год.</t>
  </si>
  <si>
    <t>Бюджет поселения</t>
  </si>
  <si>
    <t>Всего, в том числе:</t>
  </si>
  <si>
    <t>Областной бюджет</t>
  </si>
  <si>
    <t>Средства населения</t>
  </si>
  <si>
    <t>Средства хозяйствующих субъектов</t>
  </si>
  <si>
    <t>2.5.3.</t>
  </si>
  <si>
    <t>Благоустройство мемориала памяти ликвидаторам аварии на Чернобыльской АЭС и других атомных объектах в р.п.Кузоватово Ульяновской области (реализация проекта развития муниципального образования, подготовленного на основе местных инициатив граждан)</t>
  </si>
  <si>
    <t>4.6.2.</t>
  </si>
  <si>
    <t>Благоустройство сквера по ул.Советская в р.п.Кузоватово Ульяновской области (реализация ВП «Благоустройство сельских территорий» (приложение № 7 к Госпрограмме «Комплексное развитие сельских территорий»)</t>
  </si>
  <si>
    <t>Источник финансирования</t>
  </si>
  <si>
    <t>План,                           тыс.руб.</t>
  </si>
  <si>
    <t>Факт, тыс.руб.</t>
  </si>
  <si>
    <t>Внебюджетные источнки</t>
  </si>
  <si>
    <t>Отчет о ходе реализации и оценке эффективности реализации муниципальной программы " Комплексное  благоустройство  территории муниципального образования Кузоватовское городское поселение Кузоватовского района Ульяновской области</t>
  </si>
  <si>
    <t xml:space="preserve">
Руководитель МБУ «Кузоватовское городское хозяйство», 8(84237)2-15-91                 ___________          С.А.Шашкин
</t>
  </si>
  <si>
    <r>
      <t>I.</t>
    </r>
    <r>
      <rPr>
        <b/>
        <sz val="12"/>
        <color theme="1"/>
        <rFont val="Times New Roman"/>
        <family val="1"/>
        <charset val="204"/>
      </rPr>
      <t>Оценка эффективности реализации мероприятий муниципальной программы</t>
    </r>
    <r>
      <rPr>
        <sz val="12"/>
        <color theme="1"/>
        <rFont val="Times New Roman"/>
        <family val="1"/>
        <charset val="204"/>
      </rPr>
      <t xml:space="preserve"> (за исключением проектов, реализуемых в составе муниципальной программы)  (СР) = соотношение фактического значения целевых индикаторов к плановым.
Целевые индикаторы муниципальной программы всего 3, все выполнены на 100%:
- доля благоустроенных мест общественных территорий и территорий, находящихся на содержании;
- доля благоустройства улиц и дворовых территорий;
- доля территории поселения обеспеченная качественным и бесперебойным освещением 
Итого СР = (100%+100%+100%)/3= 100%
II. Оценка соотношения фактического и запланированного объемов финансового обеспечения реализации мероприятий муниципальной программы (УФ) рассчитывается как соотношение фактического значения к запланированному.
УФ =100%, профинансировано в 2024 году = 13021,0 тыс.руб., запланированный объем = 13021,0 тыс.руб.
III. Оценка эффективности реализации проектов, реализуемых в составе муниципальной программы (ЭРп) =100%, так как муниципальной программой не предусмотрена реализация проектов.
IV. Оценка качества планирования целевых индикаторов (КП). Допустимые отклонения значений целевых индикаторов находятся в пределах +/- 20%.
КП = (П-По)/П*100%       КП =(3-0)/3*100%=100%
П - общее количество целевых индикаторов=3;
По - количество целевых индикаторов, значения которых отличаются от допустимого предела=0.
Интегральная оценка эффективности реализации муниципальной программы (И) рассчитывается по формуле:
И = 0,3 x СР + 0,3 x ЭРп + 0,3 x УФ + 0,1 x КП.
И=0,3*100+0,3*100+0,3*100+0,1*100= 100%
Реализация муниципальной программы является эффективной, так как значение интегральной оценки эффективности реализации муниципальной программы соответствует значению более 80%.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</si>
</sst>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Normal="100" workbookViewId="0">
      <selection activeCell="H2" sqref="H2"/>
    </sheetView>
  </sheetViews>
  <sheetFormatPr defaultRowHeight="15" x14ac:dyDescent="0.25"/>
  <cols>
    <col min="1" max="1" width="6.7109375" style="2" customWidth="1"/>
    <col min="2" max="2" width="76.7109375" style="2" customWidth="1"/>
    <col min="3" max="3" width="18.42578125" style="2" customWidth="1"/>
    <col min="4" max="4" width="15.28515625" style="2" customWidth="1"/>
    <col min="5" max="5" width="16" style="2" customWidth="1"/>
    <col min="6" max="6" width="9.140625" style="2"/>
    <col min="7" max="7" width="14.85546875" style="2" bestFit="1" customWidth="1"/>
    <col min="8" max="243" width="9.140625" style="2"/>
    <col min="244" max="244" width="6.7109375" style="2" customWidth="1"/>
    <col min="245" max="245" width="81.140625" style="2" customWidth="1"/>
    <col min="246" max="251" width="11.5703125" style="2" customWidth="1"/>
    <col min="252" max="499" width="9.140625" style="2"/>
    <col min="500" max="500" width="6.7109375" style="2" customWidth="1"/>
    <col min="501" max="501" width="81.140625" style="2" customWidth="1"/>
    <col min="502" max="507" width="11.5703125" style="2" customWidth="1"/>
    <col min="508" max="755" width="9.140625" style="2"/>
    <col min="756" max="756" width="6.7109375" style="2" customWidth="1"/>
    <col min="757" max="757" width="81.140625" style="2" customWidth="1"/>
    <col min="758" max="763" width="11.5703125" style="2" customWidth="1"/>
    <col min="764" max="1011" width="9.140625" style="2"/>
    <col min="1012" max="1012" width="6.7109375" style="2" customWidth="1"/>
    <col min="1013" max="1013" width="81.140625" style="2" customWidth="1"/>
    <col min="1014" max="1019" width="11.5703125" style="2" customWidth="1"/>
    <col min="1020" max="1267" width="9.140625" style="2"/>
    <col min="1268" max="1268" width="6.7109375" style="2" customWidth="1"/>
    <col min="1269" max="1269" width="81.140625" style="2" customWidth="1"/>
    <col min="1270" max="1275" width="11.5703125" style="2" customWidth="1"/>
    <col min="1276" max="1523" width="9.140625" style="2"/>
    <col min="1524" max="1524" width="6.7109375" style="2" customWidth="1"/>
    <col min="1525" max="1525" width="81.140625" style="2" customWidth="1"/>
    <col min="1526" max="1531" width="11.5703125" style="2" customWidth="1"/>
    <col min="1532" max="1779" width="9.140625" style="2"/>
    <col min="1780" max="1780" width="6.7109375" style="2" customWidth="1"/>
    <col min="1781" max="1781" width="81.140625" style="2" customWidth="1"/>
    <col min="1782" max="1787" width="11.5703125" style="2" customWidth="1"/>
    <col min="1788" max="2035" width="9.140625" style="2"/>
    <col min="2036" max="2036" width="6.7109375" style="2" customWidth="1"/>
    <col min="2037" max="2037" width="81.140625" style="2" customWidth="1"/>
    <col min="2038" max="2043" width="11.5703125" style="2" customWidth="1"/>
    <col min="2044" max="2291" width="9.140625" style="2"/>
    <col min="2292" max="2292" width="6.7109375" style="2" customWidth="1"/>
    <col min="2293" max="2293" width="81.140625" style="2" customWidth="1"/>
    <col min="2294" max="2299" width="11.5703125" style="2" customWidth="1"/>
    <col min="2300" max="2547" width="9.140625" style="2"/>
    <col min="2548" max="2548" width="6.7109375" style="2" customWidth="1"/>
    <col min="2549" max="2549" width="81.140625" style="2" customWidth="1"/>
    <col min="2550" max="2555" width="11.5703125" style="2" customWidth="1"/>
    <col min="2556" max="2803" width="9.140625" style="2"/>
    <col min="2804" max="2804" width="6.7109375" style="2" customWidth="1"/>
    <col min="2805" max="2805" width="81.140625" style="2" customWidth="1"/>
    <col min="2806" max="2811" width="11.5703125" style="2" customWidth="1"/>
    <col min="2812" max="3059" width="9.140625" style="2"/>
    <col min="3060" max="3060" width="6.7109375" style="2" customWidth="1"/>
    <col min="3061" max="3061" width="81.140625" style="2" customWidth="1"/>
    <col min="3062" max="3067" width="11.5703125" style="2" customWidth="1"/>
    <col min="3068" max="3315" width="9.140625" style="2"/>
    <col min="3316" max="3316" width="6.7109375" style="2" customWidth="1"/>
    <col min="3317" max="3317" width="81.140625" style="2" customWidth="1"/>
    <col min="3318" max="3323" width="11.5703125" style="2" customWidth="1"/>
    <col min="3324" max="3571" width="9.140625" style="2"/>
    <col min="3572" max="3572" width="6.7109375" style="2" customWidth="1"/>
    <col min="3573" max="3573" width="81.140625" style="2" customWidth="1"/>
    <col min="3574" max="3579" width="11.5703125" style="2" customWidth="1"/>
    <col min="3580" max="3827" width="9.140625" style="2"/>
    <col min="3828" max="3828" width="6.7109375" style="2" customWidth="1"/>
    <col min="3829" max="3829" width="81.140625" style="2" customWidth="1"/>
    <col min="3830" max="3835" width="11.5703125" style="2" customWidth="1"/>
    <col min="3836" max="4083" width="9.140625" style="2"/>
    <col min="4084" max="4084" width="6.7109375" style="2" customWidth="1"/>
    <col min="4085" max="4085" width="81.140625" style="2" customWidth="1"/>
    <col min="4086" max="4091" width="11.5703125" style="2" customWidth="1"/>
    <col min="4092" max="4339" width="9.140625" style="2"/>
    <col min="4340" max="4340" width="6.7109375" style="2" customWidth="1"/>
    <col min="4341" max="4341" width="81.140625" style="2" customWidth="1"/>
    <col min="4342" max="4347" width="11.5703125" style="2" customWidth="1"/>
    <col min="4348" max="4595" width="9.140625" style="2"/>
    <col min="4596" max="4596" width="6.7109375" style="2" customWidth="1"/>
    <col min="4597" max="4597" width="81.140625" style="2" customWidth="1"/>
    <col min="4598" max="4603" width="11.5703125" style="2" customWidth="1"/>
    <col min="4604" max="4851" width="9.140625" style="2"/>
    <col min="4852" max="4852" width="6.7109375" style="2" customWidth="1"/>
    <col min="4853" max="4853" width="81.140625" style="2" customWidth="1"/>
    <col min="4854" max="4859" width="11.5703125" style="2" customWidth="1"/>
    <col min="4860" max="5107" width="9.140625" style="2"/>
    <col min="5108" max="5108" width="6.7109375" style="2" customWidth="1"/>
    <col min="5109" max="5109" width="81.140625" style="2" customWidth="1"/>
    <col min="5110" max="5115" width="11.5703125" style="2" customWidth="1"/>
    <col min="5116" max="5363" width="9.140625" style="2"/>
    <col min="5364" max="5364" width="6.7109375" style="2" customWidth="1"/>
    <col min="5365" max="5365" width="81.140625" style="2" customWidth="1"/>
    <col min="5366" max="5371" width="11.5703125" style="2" customWidth="1"/>
    <col min="5372" max="5619" width="9.140625" style="2"/>
    <col min="5620" max="5620" width="6.7109375" style="2" customWidth="1"/>
    <col min="5621" max="5621" width="81.140625" style="2" customWidth="1"/>
    <col min="5622" max="5627" width="11.5703125" style="2" customWidth="1"/>
    <col min="5628" max="5875" width="9.140625" style="2"/>
    <col min="5876" max="5876" width="6.7109375" style="2" customWidth="1"/>
    <col min="5877" max="5877" width="81.140625" style="2" customWidth="1"/>
    <col min="5878" max="5883" width="11.5703125" style="2" customWidth="1"/>
    <col min="5884" max="6131" width="9.140625" style="2"/>
    <col min="6132" max="6132" width="6.7109375" style="2" customWidth="1"/>
    <col min="6133" max="6133" width="81.140625" style="2" customWidth="1"/>
    <col min="6134" max="6139" width="11.5703125" style="2" customWidth="1"/>
    <col min="6140" max="6387" width="9.140625" style="2"/>
    <col min="6388" max="6388" width="6.7109375" style="2" customWidth="1"/>
    <col min="6389" max="6389" width="81.140625" style="2" customWidth="1"/>
    <col min="6390" max="6395" width="11.5703125" style="2" customWidth="1"/>
    <col min="6396" max="6643" width="9.140625" style="2"/>
    <col min="6644" max="6644" width="6.7109375" style="2" customWidth="1"/>
    <col min="6645" max="6645" width="81.140625" style="2" customWidth="1"/>
    <col min="6646" max="6651" width="11.5703125" style="2" customWidth="1"/>
    <col min="6652" max="6899" width="9.140625" style="2"/>
    <col min="6900" max="6900" width="6.7109375" style="2" customWidth="1"/>
    <col min="6901" max="6901" width="81.140625" style="2" customWidth="1"/>
    <col min="6902" max="6907" width="11.5703125" style="2" customWidth="1"/>
    <col min="6908" max="7155" width="9.140625" style="2"/>
    <col min="7156" max="7156" width="6.7109375" style="2" customWidth="1"/>
    <col min="7157" max="7157" width="81.140625" style="2" customWidth="1"/>
    <col min="7158" max="7163" width="11.5703125" style="2" customWidth="1"/>
    <col min="7164" max="7411" width="9.140625" style="2"/>
    <col min="7412" max="7412" width="6.7109375" style="2" customWidth="1"/>
    <col min="7413" max="7413" width="81.140625" style="2" customWidth="1"/>
    <col min="7414" max="7419" width="11.5703125" style="2" customWidth="1"/>
    <col min="7420" max="7667" width="9.140625" style="2"/>
    <col min="7668" max="7668" width="6.7109375" style="2" customWidth="1"/>
    <col min="7669" max="7669" width="81.140625" style="2" customWidth="1"/>
    <col min="7670" max="7675" width="11.5703125" style="2" customWidth="1"/>
    <col min="7676" max="7923" width="9.140625" style="2"/>
    <col min="7924" max="7924" width="6.7109375" style="2" customWidth="1"/>
    <col min="7925" max="7925" width="81.140625" style="2" customWidth="1"/>
    <col min="7926" max="7931" width="11.5703125" style="2" customWidth="1"/>
    <col min="7932" max="8179" width="9.140625" style="2"/>
    <col min="8180" max="8180" width="6.7109375" style="2" customWidth="1"/>
    <col min="8181" max="8181" width="81.140625" style="2" customWidth="1"/>
    <col min="8182" max="8187" width="11.5703125" style="2" customWidth="1"/>
    <col min="8188" max="8435" width="9.140625" style="2"/>
    <col min="8436" max="8436" width="6.7109375" style="2" customWidth="1"/>
    <col min="8437" max="8437" width="81.140625" style="2" customWidth="1"/>
    <col min="8438" max="8443" width="11.5703125" style="2" customWidth="1"/>
    <col min="8444" max="8691" width="9.140625" style="2"/>
    <col min="8692" max="8692" width="6.7109375" style="2" customWidth="1"/>
    <col min="8693" max="8693" width="81.140625" style="2" customWidth="1"/>
    <col min="8694" max="8699" width="11.5703125" style="2" customWidth="1"/>
    <col min="8700" max="8947" width="9.140625" style="2"/>
    <col min="8948" max="8948" width="6.7109375" style="2" customWidth="1"/>
    <col min="8949" max="8949" width="81.140625" style="2" customWidth="1"/>
    <col min="8950" max="8955" width="11.5703125" style="2" customWidth="1"/>
    <col min="8956" max="9203" width="9.140625" style="2"/>
    <col min="9204" max="9204" width="6.7109375" style="2" customWidth="1"/>
    <col min="9205" max="9205" width="81.140625" style="2" customWidth="1"/>
    <col min="9206" max="9211" width="11.5703125" style="2" customWidth="1"/>
    <col min="9212" max="9459" width="9.140625" style="2"/>
    <col min="9460" max="9460" width="6.7109375" style="2" customWidth="1"/>
    <col min="9461" max="9461" width="81.140625" style="2" customWidth="1"/>
    <col min="9462" max="9467" width="11.5703125" style="2" customWidth="1"/>
    <col min="9468" max="9715" width="9.140625" style="2"/>
    <col min="9716" max="9716" width="6.7109375" style="2" customWidth="1"/>
    <col min="9717" max="9717" width="81.140625" style="2" customWidth="1"/>
    <col min="9718" max="9723" width="11.5703125" style="2" customWidth="1"/>
    <col min="9724" max="9971" width="9.140625" style="2"/>
    <col min="9972" max="9972" width="6.7109375" style="2" customWidth="1"/>
    <col min="9973" max="9973" width="81.140625" style="2" customWidth="1"/>
    <col min="9974" max="9979" width="11.5703125" style="2" customWidth="1"/>
    <col min="9980" max="10227" width="9.140625" style="2"/>
    <col min="10228" max="10228" width="6.7109375" style="2" customWidth="1"/>
    <col min="10229" max="10229" width="81.140625" style="2" customWidth="1"/>
    <col min="10230" max="10235" width="11.5703125" style="2" customWidth="1"/>
    <col min="10236" max="10483" width="9.140625" style="2"/>
    <col min="10484" max="10484" width="6.7109375" style="2" customWidth="1"/>
    <col min="10485" max="10485" width="81.140625" style="2" customWidth="1"/>
    <col min="10486" max="10491" width="11.5703125" style="2" customWidth="1"/>
    <col min="10492" max="10739" width="9.140625" style="2"/>
    <col min="10740" max="10740" width="6.7109375" style="2" customWidth="1"/>
    <col min="10741" max="10741" width="81.140625" style="2" customWidth="1"/>
    <col min="10742" max="10747" width="11.5703125" style="2" customWidth="1"/>
    <col min="10748" max="10995" width="9.140625" style="2"/>
    <col min="10996" max="10996" width="6.7109375" style="2" customWidth="1"/>
    <col min="10997" max="10997" width="81.140625" style="2" customWidth="1"/>
    <col min="10998" max="11003" width="11.5703125" style="2" customWidth="1"/>
    <col min="11004" max="11251" width="9.140625" style="2"/>
    <col min="11252" max="11252" width="6.7109375" style="2" customWidth="1"/>
    <col min="11253" max="11253" width="81.140625" style="2" customWidth="1"/>
    <col min="11254" max="11259" width="11.5703125" style="2" customWidth="1"/>
    <col min="11260" max="11507" width="9.140625" style="2"/>
    <col min="11508" max="11508" width="6.7109375" style="2" customWidth="1"/>
    <col min="11509" max="11509" width="81.140625" style="2" customWidth="1"/>
    <col min="11510" max="11515" width="11.5703125" style="2" customWidth="1"/>
    <col min="11516" max="11763" width="9.140625" style="2"/>
    <col min="11764" max="11764" width="6.7109375" style="2" customWidth="1"/>
    <col min="11765" max="11765" width="81.140625" style="2" customWidth="1"/>
    <col min="11766" max="11771" width="11.5703125" style="2" customWidth="1"/>
    <col min="11772" max="12019" width="9.140625" style="2"/>
    <col min="12020" max="12020" width="6.7109375" style="2" customWidth="1"/>
    <col min="12021" max="12021" width="81.140625" style="2" customWidth="1"/>
    <col min="12022" max="12027" width="11.5703125" style="2" customWidth="1"/>
    <col min="12028" max="12275" width="9.140625" style="2"/>
    <col min="12276" max="12276" width="6.7109375" style="2" customWidth="1"/>
    <col min="12277" max="12277" width="81.140625" style="2" customWidth="1"/>
    <col min="12278" max="12283" width="11.5703125" style="2" customWidth="1"/>
    <col min="12284" max="12531" width="9.140625" style="2"/>
    <col min="12532" max="12532" width="6.7109375" style="2" customWidth="1"/>
    <col min="12533" max="12533" width="81.140625" style="2" customWidth="1"/>
    <col min="12534" max="12539" width="11.5703125" style="2" customWidth="1"/>
    <col min="12540" max="12787" width="9.140625" style="2"/>
    <col min="12788" max="12788" width="6.7109375" style="2" customWidth="1"/>
    <col min="12789" max="12789" width="81.140625" style="2" customWidth="1"/>
    <col min="12790" max="12795" width="11.5703125" style="2" customWidth="1"/>
    <col min="12796" max="13043" width="9.140625" style="2"/>
    <col min="13044" max="13044" width="6.7109375" style="2" customWidth="1"/>
    <col min="13045" max="13045" width="81.140625" style="2" customWidth="1"/>
    <col min="13046" max="13051" width="11.5703125" style="2" customWidth="1"/>
    <col min="13052" max="13299" width="9.140625" style="2"/>
    <col min="13300" max="13300" width="6.7109375" style="2" customWidth="1"/>
    <col min="13301" max="13301" width="81.140625" style="2" customWidth="1"/>
    <col min="13302" max="13307" width="11.5703125" style="2" customWidth="1"/>
    <col min="13308" max="13555" width="9.140625" style="2"/>
    <col min="13556" max="13556" width="6.7109375" style="2" customWidth="1"/>
    <col min="13557" max="13557" width="81.140625" style="2" customWidth="1"/>
    <col min="13558" max="13563" width="11.5703125" style="2" customWidth="1"/>
    <col min="13564" max="13811" width="9.140625" style="2"/>
    <col min="13812" max="13812" width="6.7109375" style="2" customWidth="1"/>
    <col min="13813" max="13813" width="81.140625" style="2" customWidth="1"/>
    <col min="13814" max="13819" width="11.5703125" style="2" customWidth="1"/>
    <col min="13820" max="14067" width="9.140625" style="2"/>
    <col min="14068" max="14068" width="6.7109375" style="2" customWidth="1"/>
    <col min="14069" max="14069" width="81.140625" style="2" customWidth="1"/>
    <col min="14070" max="14075" width="11.5703125" style="2" customWidth="1"/>
    <col min="14076" max="14323" width="9.140625" style="2"/>
    <col min="14324" max="14324" width="6.7109375" style="2" customWidth="1"/>
    <col min="14325" max="14325" width="81.140625" style="2" customWidth="1"/>
    <col min="14326" max="14331" width="11.5703125" style="2" customWidth="1"/>
    <col min="14332" max="14579" width="9.140625" style="2"/>
    <col min="14580" max="14580" width="6.7109375" style="2" customWidth="1"/>
    <col min="14581" max="14581" width="81.140625" style="2" customWidth="1"/>
    <col min="14582" max="14587" width="11.5703125" style="2" customWidth="1"/>
    <col min="14588" max="14835" width="9.140625" style="2"/>
    <col min="14836" max="14836" width="6.7109375" style="2" customWidth="1"/>
    <col min="14837" max="14837" width="81.140625" style="2" customWidth="1"/>
    <col min="14838" max="14843" width="11.5703125" style="2" customWidth="1"/>
    <col min="14844" max="15091" width="9.140625" style="2"/>
    <col min="15092" max="15092" width="6.7109375" style="2" customWidth="1"/>
    <col min="15093" max="15093" width="81.140625" style="2" customWidth="1"/>
    <col min="15094" max="15099" width="11.5703125" style="2" customWidth="1"/>
    <col min="15100" max="15347" width="9.140625" style="2"/>
    <col min="15348" max="15348" width="6.7109375" style="2" customWidth="1"/>
    <col min="15349" max="15349" width="81.140625" style="2" customWidth="1"/>
    <col min="15350" max="15355" width="11.5703125" style="2" customWidth="1"/>
    <col min="15356" max="15603" width="9.140625" style="2"/>
    <col min="15604" max="15604" width="6.7109375" style="2" customWidth="1"/>
    <col min="15605" max="15605" width="81.140625" style="2" customWidth="1"/>
    <col min="15606" max="15611" width="11.5703125" style="2" customWidth="1"/>
    <col min="15612" max="15859" width="9.140625" style="2"/>
    <col min="15860" max="15860" width="6.7109375" style="2" customWidth="1"/>
    <col min="15861" max="15861" width="81.140625" style="2" customWidth="1"/>
    <col min="15862" max="15867" width="11.5703125" style="2" customWidth="1"/>
    <col min="15868" max="16115" width="9.140625" style="2"/>
    <col min="16116" max="16116" width="6.7109375" style="2" customWidth="1"/>
    <col min="16117" max="16117" width="81.140625" style="2" customWidth="1"/>
    <col min="16118" max="16123" width="11.5703125" style="2" customWidth="1"/>
    <col min="16124" max="16384" width="9.140625" style="2"/>
  </cols>
  <sheetData>
    <row r="1" spans="1:7" ht="67.5" customHeight="1" x14ac:dyDescent="0.25">
      <c r="A1" s="23" t="s">
        <v>72</v>
      </c>
      <c r="B1" s="23"/>
      <c r="C1" s="23"/>
      <c r="D1" s="23"/>
      <c r="E1" s="23"/>
    </row>
    <row r="2" spans="1:7" s="10" customFormat="1" ht="37.5" customHeight="1" x14ac:dyDescent="0.25">
      <c r="A2" s="30" t="s">
        <v>58</v>
      </c>
      <c r="B2" s="30"/>
      <c r="C2" s="30"/>
      <c r="D2" s="30"/>
    </row>
    <row r="3" spans="1:7" s="10" customFormat="1" ht="13.5" customHeight="1" x14ac:dyDescent="0.25">
      <c r="A3" s="30"/>
      <c r="B3" s="30"/>
      <c r="C3" s="30"/>
      <c r="D3" s="30"/>
    </row>
    <row r="4" spans="1:7" ht="6.75" customHeight="1" x14ac:dyDescent="0.25">
      <c r="A4" s="3"/>
    </row>
    <row r="5" spans="1:7" s="13" customFormat="1" ht="21.75" customHeight="1" x14ac:dyDescent="0.25">
      <c r="A5" s="31" t="s">
        <v>0</v>
      </c>
      <c r="B5" s="32" t="s">
        <v>1</v>
      </c>
      <c r="C5" s="28" t="s">
        <v>68</v>
      </c>
      <c r="D5" s="28" t="s">
        <v>69</v>
      </c>
      <c r="E5" s="28" t="s">
        <v>70</v>
      </c>
    </row>
    <row r="6" spans="1:7" s="13" customFormat="1" ht="32.25" customHeight="1" x14ac:dyDescent="0.25">
      <c r="A6" s="31"/>
      <c r="B6" s="32"/>
      <c r="C6" s="29"/>
      <c r="D6" s="29"/>
      <c r="E6" s="29"/>
    </row>
    <row r="7" spans="1:7" s="14" customFormat="1" ht="11.25" customHeight="1" x14ac:dyDescent="0.25">
      <c r="A7" s="1">
        <v>1</v>
      </c>
      <c r="B7" s="1">
        <v>2</v>
      </c>
      <c r="C7" s="6"/>
      <c r="D7" s="1">
        <v>3</v>
      </c>
      <c r="E7" s="1">
        <v>7</v>
      </c>
    </row>
    <row r="8" spans="1:7" s="16" customFormat="1" ht="15.75" x14ac:dyDescent="0.25">
      <c r="A8" s="4">
        <v>1</v>
      </c>
      <c r="B8" s="5" t="s">
        <v>5</v>
      </c>
      <c r="C8" s="6"/>
      <c r="D8" s="15">
        <v>706</v>
      </c>
      <c r="E8" s="15">
        <f t="shared" ref="E8" si="0">E9+E10+E11</f>
        <v>1441.4839999999999</v>
      </c>
    </row>
    <row r="9" spans="1:7" s="16" customFormat="1" ht="30.75" customHeight="1" x14ac:dyDescent="0.25">
      <c r="A9" s="4" t="s">
        <v>6</v>
      </c>
      <c r="B9" s="6" t="s">
        <v>7</v>
      </c>
      <c r="C9" s="11" t="s">
        <v>59</v>
      </c>
      <c r="D9" s="17">
        <v>176</v>
      </c>
      <c r="E9" s="17">
        <v>289.76499999999999</v>
      </c>
    </row>
    <row r="10" spans="1:7" s="16" customFormat="1" ht="30.75" customHeight="1" x14ac:dyDescent="0.25">
      <c r="A10" s="4" t="s">
        <v>8</v>
      </c>
      <c r="B10" s="6" t="s">
        <v>9</v>
      </c>
      <c r="C10" s="11" t="s">
        <v>59</v>
      </c>
      <c r="D10" s="17">
        <v>30</v>
      </c>
      <c r="E10" s="17">
        <v>14.5</v>
      </c>
    </row>
    <row r="11" spans="1:7" s="16" customFormat="1" ht="30.75" customHeight="1" x14ac:dyDescent="0.25">
      <c r="A11" s="4" t="s">
        <v>10</v>
      </c>
      <c r="B11" s="6" t="s">
        <v>11</v>
      </c>
      <c r="C11" s="11" t="s">
        <v>59</v>
      </c>
      <c r="D11" s="17">
        <v>500</v>
      </c>
      <c r="E11" s="17">
        <v>1137.2190000000001</v>
      </c>
    </row>
    <row r="12" spans="1:7" s="16" customFormat="1" ht="30.75" customHeight="1" x14ac:dyDescent="0.25">
      <c r="A12" s="7">
        <v>2</v>
      </c>
      <c r="B12" s="5" t="s">
        <v>12</v>
      </c>
      <c r="C12" s="6"/>
      <c r="D12" s="15">
        <v>8387.4639100000004</v>
      </c>
      <c r="E12" s="15">
        <f>E13+E14+E15+E16+E17+E27+E28+E29+E30+E31+E32+E33+E18+E23</f>
        <v>6961.2304299999996</v>
      </c>
      <c r="G12" s="22"/>
    </row>
    <row r="13" spans="1:7" s="16" customFormat="1" ht="30.75" customHeight="1" x14ac:dyDescent="0.25">
      <c r="A13" s="4" t="s">
        <v>13</v>
      </c>
      <c r="B13" s="6" t="s">
        <v>56</v>
      </c>
      <c r="C13" s="11" t="s">
        <v>59</v>
      </c>
      <c r="D13" s="17">
        <v>1194.7</v>
      </c>
      <c r="E13" s="17">
        <v>1081.386</v>
      </c>
      <c r="G13" s="22"/>
    </row>
    <row r="14" spans="1:7" s="16" customFormat="1" ht="30.75" customHeight="1" x14ac:dyDescent="0.25">
      <c r="A14" s="4" t="s">
        <v>14</v>
      </c>
      <c r="B14" s="6" t="s">
        <v>15</v>
      </c>
      <c r="C14" s="11" t="s">
        <v>59</v>
      </c>
      <c r="D14" s="17">
        <v>150</v>
      </c>
      <c r="E14" s="17">
        <v>512.93499999999995</v>
      </c>
      <c r="G14" s="22"/>
    </row>
    <row r="15" spans="1:7" s="16" customFormat="1" ht="30.75" customHeight="1" x14ac:dyDescent="0.25">
      <c r="A15" s="4" t="s">
        <v>16</v>
      </c>
      <c r="B15" s="6" t="s">
        <v>17</v>
      </c>
      <c r="C15" s="11" t="s">
        <v>59</v>
      </c>
      <c r="D15" s="17">
        <v>50</v>
      </c>
      <c r="E15" s="17">
        <v>0</v>
      </c>
      <c r="G15" s="22"/>
    </row>
    <row r="16" spans="1:7" s="16" customFormat="1" ht="30.75" customHeight="1" x14ac:dyDescent="0.25">
      <c r="A16" s="4" t="s">
        <v>18</v>
      </c>
      <c r="B16" s="6" t="s">
        <v>19</v>
      </c>
      <c r="C16" s="11" t="s">
        <v>59</v>
      </c>
      <c r="D16" s="17">
        <v>400</v>
      </c>
      <c r="E16" s="17">
        <v>354.27600000000001</v>
      </c>
      <c r="G16" s="22"/>
    </row>
    <row r="17" spans="1:9" s="16" customFormat="1" ht="30.75" customHeight="1" x14ac:dyDescent="0.25">
      <c r="A17" s="8" t="s">
        <v>20</v>
      </c>
      <c r="B17" s="9" t="s">
        <v>21</v>
      </c>
      <c r="C17" s="11" t="s">
        <v>59</v>
      </c>
      <c r="D17" s="18">
        <v>300</v>
      </c>
      <c r="E17" s="18">
        <v>148.30000000000001</v>
      </c>
      <c r="G17" s="22"/>
    </row>
    <row r="18" spans="1:9" s="16" customFormat="1" ht="30" customHeight="1" x14ac:dyDescent="0.25">
      <c r="A18" s="33" t="s">
        <v>64</v>
      </c>
      <c r="B18" s="36" t="s">
        <v>65</v>
      </c>
      <c r="C18" s="11" t="s">
        <v>60</v>
      </c>
      <c r="D18" s="18">
        <v>2082.5976000000001</v>
      </c>
      <c r="E18" s="18">
        <f>E19+E20+E21+E22</f>
        <v>1384.9250000000002</v>
      </c>
      <c r="G18" s="22"/>
    </row>
    <row r="19" spans="1:9" s="16" customFormat="1" ht="30" customHeight="1" x14ac:dyDescent="0.25">
      <c r="A19" s="34"/>
      <c r="B19" s="37"/>
      <c r="C19" s="11" t="s">
        <v>59</v>
      </c>
      <c r="D19" s="18">
        <v>310</v>
      </c>
      <c r="E19" s="18">
        <v>206.149</v>
      </c>
      <c r="G19" s="22"/>
    </row>
    <row r="20" spans="1:9" s="16" customFormat="1" ht="30" customHeight="1" x14ac:dyDescent="0.25">
      <c r="A20" s="34"/>
      <c r="B20" s="37"/>
      <c r="C20" s="11" t="s">
        <v>61</v>
      </c>
      <c r="D20" s="18">
        <v>1430</v>
      </c>
      <c r="E20" s="18">
        <v>950.95</v>
      </c>
      <c r="G20" s="22"/>
    </row>
    <row r="21" spans="1:9" s="16" customFormat="1" ht="30" customHeight="1" x14ac:dyDescent="0.25">
      <c r="A21" s="34"/>
      <c r="B21" s="37"/>
      <c r="C21" s="11" t="s">
        <v>62</v>
      </c>
      <c r="D21" s="18">
        <v>192.5976</v>
      </c>
      <c r="E21" s="18">
        <v>128.077</v>
      </c>
      <c r="G21" s="22"/>
      <c r="I21" s="19"/>
    </row>
    <row r="22" spans="1:9" s="16" customFormat="1" ht="45.75" customHeight="1" x14ac:dyDescent="0.25">
      <c r="A22" s="35"/>
      <c r="B22" s="38"/>
      <c r="C22" s="11" t="s">
        <v>63</v>
      </c>
      <c r="D22" s="18">
        <v>150</v>
      </c>
      <c r="E22" s="18">
        <v>99.748999999999995</v>
      </c>
      <c r="G22" s="22"/>
    </row>
    <row r="23" spans="1:9" s="16" customFormat="1" ht="30" customHeight="1" x14ac:dyDescent="0.25">
      <c r="A23" s="33" t="s">
        <v>66</v>
      </c>
      <c r="B23" s="33" t="s">
        <v>67</v>
      </c>
      <c r="C23" s="11" t="s">
        <v>60</v>
      </c>
      <c r="D23" s="18">
        <v>3538.5663100000002</v>
      </c>
      <c r="E23" s="18">
        <f>E24+E25+E26</f>
        <v>2627.7584300000003</v>
      </c>
      <c r="G23" s="22"/>
    </row>
    <row r="24" spans="1:9" s="16" customFormat="1" ht="30" customHeight="1" x14ac:dyDescent="0.25">
      <c r="A24" s="34"/>
      <c r="B24" s="34"/>
      <c r="C24" s="11" t="s">
        <v>59</v>
      </c>
      <c r="D24" s="18">
        <v>500</v>
      </c>
      <c r="E24" s="18">
        <v>354.24489999999997</v>
      </c>
      <c r="G24" s="22"/>
    </row>
    <row r="25" spans="1:9" s="16" customFormat="1" ht="30" customHeight="1" x14ac:dyDescent="0.25">
      <c r="A25" s="34"/>
      <c r="B25" s="34"/>
      <c r="C25" s="11" t="s">
        <v>61</v>
      </c>
      <c r="D25" s="18">
        <v>2624.8357000000001</v>
      </c>
      <c r="E25" s="18">
        <v>1859.7829200000001</v>
      </c>
      <c r="G25" s="22"/>
    </row>
    <row r="26" spans="1:9" s="16" customFormat="1" ht="30" customHeight="1" x14ac:dyDescent="0.25">
      <c r="A26" s="35"/>
      <c r="B26" s="35"/>
      <c r="C26" s="11" t="s">
        <v>71</v>
      </c>
      <c r="D26" s="18">
        <v>413.73061000000001</v>
      </c>
      <c r="E26" s="18">
        <v>413.73061000000001</v>
      </c>
      <c r="G26" s="22"/>
    </row>
    <row r="27" spans="1:9" s="16" customFormat="1" ht="30" customHeight="1" x14ac:dyDescent="0.25">
      <c r="A27" s="4" t="s">
        <v>22</v>
      </c>
      <c r="B27" s="6" t="s">
        <v>23</v>
      </c>
      <c r="C27" s="11" t="s">
        <v>59</v>
      </c>
      <c r="D27" s="17">
        <v>173.6</v>
      </c>
      <c r="E27" s="17">
        <v>256.10000000000002</v>
      </c>
      <c r="G27" s="22"/>
      <c r="I27" s="20"/>
    </row>
    <row r="28" spans="1:9" s="16" customFormat="1" ht="30" customHeight="1" x14ac:dyDescent="0.25">
      <c r="A28" s="4" t="s">
        <v>24</v>
      </c>
      <c r="B28" s="6" t="s">
        <v>25</v>
      </c>
      <c r="C28" s="11" t="s">
        <v>59</v>
      </c>
      <c r="D28" s="17">
        <v>92</v>
      </c>
      <c r="E28" s="17">
        <v>92</v>
      </c>
      <c r="G28" s="22"/>
    </row>
    <row r="29" spans="1:9" s="16" customFormat="1" ht="30" customHeight="1" x14ac:dyDescent="0.25">
      <c r="A29" s="4" t="s">
        <v>26</v>
      </c>
      <c r="B29" s="6" t="s">
        <v>2</v>
      </c>
      <c r="C29" s="11" t="s">
        <v>59</v>
      </c>
      <c r="D29" s="17">
        <v>66</v>
      </c>
      <c r="E29" s="17">
        <v>97.1</v>
      </c>
      <c r="G29" s="22"/>
    </row>
    <row r="30" spans="1:9" s="16" customFormat="1" ht="30" customHeight="1" x14ac:dyDescent="0.25">
      <c r="A30" s="4" t="s">
        <v>27</v>
      </c>
      <c r="B30" s="6" t="s">
        <v>3</v>
      </c>
      <c r="C30" s="11" t="s">
        <v>59</v>
      </c>
      <c r="D30" s="17">
        <v>290</v>
      </c>
      <c r="E30" s="17">
        <v>192.75</v>
      </c>
      <c r="G30" s="22"/>
    </row>
    <row r="31" spans="1:9" s="16" customFormat="1" ht="30" customHeight="1" x14ac:dyDescent="0.25">
      <c r="A31" s="4" t="s">
        <v>28</v>
      </c>
      <c r="B31" s="6" t="s">
        <v>29</v>
      </c>
      <c r="C31" s="11" t="s">
        <v>59</v>
      </c>
      <c r="D31" s="17">
        <v>0</v>
      </c>
      <c r="E31" s="17">
        <v>31.5</v>
      </c>
      <c r="G31" s="22"/>
    </row>
    <row r="32" spans="1:9" s="16" customFormat="1" ht="30" customHeight="1" x14ac:dyDescent="0.25">
      <c r="A32" s="4" t="s">
        <v>30</v>
      </c>
      <c r="B32" s="12" t="s">
        <v>31</v>
      </c>
      <c r="C32" s="11" t="s">
        <v>59</v>
      </c>
      <c r="D32" s="17">
        <v>0</v>
      </c>
      <c r="E32" s="17">
        <v>171.2</v>
      </c>
      <c r="G32" s="22"/>
    </row>
    <row r="33" spans="1:7" s="16" customFormat="1" ht="30" customHeight="1" x14ac:dyDescent="0.25">
      <c r="A33" s="4" t="s">
        <v>32</v>
      </c>
      <c r="B33" s="6" t="s">
        <v>57</v>
      </c>
      <c r="C33" s="11" t="s">
        <v>59</v>
      </c>
      <c r="D33" s="17">
        <v>50</v>
      </c>
      <c r="E33" s="17">
        <v>11</v>
      </c>
      <c r="G33" s="22"/>
    </row>
    <row r="34" spans="1:7" s="16" customFormat="1" ht="30" customHeight="1" x14ac:dyDescent="0.25">
      <c r="A34" s="7">
        <v>3</v>
      </c>
      <c r="B34" s="5" t="s">
        <v>33</v>
      </c>
      <c r="C34" s="6"/>
      <c r="D34" s="15">
        <v>273.10000000000002</v>
      </c>
      <c r="E34" s="15">
        <f t="shared" ref="E34" si="1">E35+E36</f>
        <v>199.8</v>
      </c>
      <c r="G34" s="22"/>
    </row>
    <row r="35" spans="1:7" s="16" customFormat="1" ht="30" customHeight="1" x14ac:dyDescent="0.25">
      <c r="A35" s="4" t="s">
        <v>34</v>
      </c>
      <c r="B35" s="6" t="s">
        <v>35</v>
      </c>
      <c r="C35" s="11" t="s">
        <v>59</v>
      </c>
      <c r="D35" s="17">
        <v>34.6</v>
      </c>
      <c r="E35" s="17">
        <v>32</v>
      </c>
      <c r="G35" s="22"/>
    </row>
    <row r="36" spans="1:7" s="16" customFormat="1" ht="30" customHeight="1" x14ac:dyDescent="0.25">
      <c r="A36" s="4" t="s">
        <v>36</v>
      </c>
      <c r="B36" s="6" t="s">
        <v>37</v>
      </c>
      <c r="C36" s="11" t="s">
        <v>59</v>
      </c>
      <c r="D36" s="17">
        <v>238.5</v>
      </c>
      <c r="E36" s="17">
        <v>167.8</v>
      </c>
      <c r="G36" s="22"/>
    </row>
    <row r="37" spans="1:7" s="16" customFormat="1" ht="30" customHeight="1" x14ac:dyDescent="0.25">
      <c r="A37" s="7">
        <v>4</v>
      </c>
      <c r="B37" s="5" t="s">
        <v>38</v>
      </c>
      <c r="C37" s="6"/>
      <c r="D37" s="15">
        <v>2410</v>
      </c>
      <c r="E37" s="15">
        <f>E38+E39+E40+E41+E42+E43</f>
        <v>4418.4390000000003</v>
      </c>
      <c r="G37" s="22"/>
    </row>
    <row r="38" spans="1:7" s="16" customFormat="1" ht="30" customHeight="1" x14ac:dyDescent="0.25">
      <c r="A38" s="4" t="s">
        <v>39</v>
      </c>
      <c r="B38" s="6" t="s">
        <v>40</v>
      </c>
      <c r="C38" s="11" t="s">
        <v>59</v>
      </c>
      <c r="D38" s="17">
        <v>350</v>
      </c>
      <c r="E38" s="17">
        <v>1004.109</v>
      </c>
      <c r="G38" s="22"/>
    </row>
    <row r="39" spans="1:7" s="16" customFormat="1" ht="30" customHeight="1" x14ac:dyDescent="0.25">
      <c r="A39" s="4" t="s">
        <v>41</v>
      </c>
      <c r="B39" s="6" t="s">
        <v>42</v>
      </c>
      <c r="C39" s="11" t="s">
        <v>59</v>
      </c>
      <c r="D39" s="17">
        <v>200</v>
      </c>
      <c r="E39" s="17">
        <v>163.27199999999999</v>
      </c>
      <c r="G39" s="22"/>
    </row>
    <row r="40" spans="1:7" s="16" customFormat="1" ht="30" customHeight="1" x14ac:dyDescent="0.25">
      <c r="A40" s="4" t="s">
        <v>43</v>
      </c>
      <c r="B40" s="6" t="s">
        <v>44</v>
      </c>
      <c r="C40" s="11" t="s">
        <v>59</v>
      </c>
      <c r="D40" s="17">
        <v>600</v>
      </c>
      <c r="E40" s="17">
        <v>377.4</v>
      </c>
      <c r="G40" s="22"/>
    </row>
    <row r="41" spans="1:7" s="16" customFormat="1" ht="30" customHeight="1" x14ac:dyDescent="0.25">
      <c r="A41" s="4" t="s">
        <v>45</v>
      </c>
      <c r="B41" s="6" t="s">
        <v>46</v>
      </c>
      <c r="C41" s="11" t="s">
        <v>59</v>
      </c>
      <c r="D41" s="17">
        <v>860</v>
      </c>
      <c r="E41" s="17">
        <v>2500</v>
      </c>
      <c r="G41" s="22"/>
    </row>
    <row r="42" spans="1:7" s="16" customFormat="1" ht="30" customHeight="1" x14ac:dyDescent="0.25">
      <c r="A42" s="4" t="s">
        <v>47</v>
      </c>
      <c r="B42" s="6" t="s">
        <v>48</v>
      </c>
      <c r="C42" s="11" t="s">
        <v>59</v>
      </c>
      <c r="D42" s="17">
        <v>400</v>
      </c>
      <c r="E42" s="17">
        <v>323.76799999999997</v>
      </c>
      <c r="G42" s="22"/>
    </row>
    <row r="43" spans="1:7" s="16" customFormat="1" ht="30" customHeight="1" x14ac:dyDescent="0.25">
      <c r="A43" s="4" t="s">
        <v>49</v>
      </c>
      <c r="B43" s="6" t="s">
        <v>50</v>
      </c>
      <c r="C43" s="11" t="s">
        <v>59</v>
      </c>
      <c r="D43" s="17">
        <v>0</v>
      </c>
      <c r="E43" s="17">
        <v>49.89</v>
      </c>
      <c r="G43" s="22"/>
    </row>
    <row r="44" spans="1:7" s="16" customFormat="1" ht="30" customHeight="1" x14ac:dyDescent="0.25">
      <c r="A44" s="7">
        <v>5</v>
      </c>
      <c r="B44" s="5" t="s">
        <v>51</v>
      </c>
      <c r="C44" s="6"/>
      <c r="D44" s="15">
        <v>321.3</v>
      </c>
      <c r="E44" s="15">
        <f t="shared" ref="E44" si="2">E45+E46</f>
        <v>0</v>
      </c>
      <c r="G44" s="22"/>
    </row>
    <row r="45" spans="1:7" s="16" customFormat="1" ht="30" customHeight="1" x14ac:dyDescent="0.25">
      <c r="A45" s="4" t="s">
        <v>52</v>
      </c>
      <c r="B45" s="6" t="s">
        <v>53</v>
      </c>
      <c r="C45" s="6"/>
      <c r="D45" s="17">
        <v>261.3</v>
      </c>
      <c r="E45" s="17">
        <v>0</v>
      </c>
      <c r="G45" s="22"/>
    </row>
    <row r="46" spans="1:7" s="16" customFormat="1" ht="30" customHeight="1" x14ac:dyDescent="0.25">
      <c r="A46" s="4" t="s">
        <v>54</v>
      </c>
      <c r="B46" s="6" t="s">
        <v>55</v>
      </c>
      <c r="C46" s="6"/>
      <c r="D46" s="17">
        <v>60</v>
      </c>
      <c r="E46" s="17">
        <v>0</v>
      </c>
      <c r="G46" s="22"/>
    </row>
    <row r="47" spans="1:7" s="13" customFormat="1" ht="30.75" customHeight="1" x14ac:dyDescent="0.25">
      <c r="A47" s="26" t="s">
        <v>4</v>
      </c>
      <c r="B47" s="27"/>
      <c r="C47" s="6"/>
      <c r="D47" s="21">
        <v>12097.86391</v>
      </c>
      <c r="E47" s="21">
        <f>E44+E37+E34+E12+E8</f>
        <v>13020.953430000001</v>
      </c>
      <c r="G47" s="22"/>
    </row>
    <row r="49" spans="1:5" ht="385.5" customHeight="1" x14ac:dyDescent="0.25">
      <c r="A49" s="24" t="s">
        <v>74</v>
      </c>
      <c r="B49" s="24"/>
      <c r="C49" s="24"/>
      <c r="D49" s="24"/>
      <c r="E49" s="24"/>
    </row>
    <row r="50" spans="1:5" ht="58.5" customHeight="1" x14ac:dyDescent="0.25">
      <c r="A50" s="25" t="s">
        <v>73</v>
      </c>
      <c r="B50" s="25"/>
      <c r="C50" s="25"/>
      <c r="D50" s="25"/>
      <c r="E50" s="25"/>
    </row>
  </sheetData>
  <mergeCells count="14">
    <mergeCell ref="A1:E1"/>
    <mergeCell ref="A49:E49"/>
    <mergeCell ref="A50:E50"/>
    <mergeCell ref="A47:B47"/>
    <mergeCell ref="E5:E6"/>
    <mergeCell ref="A2:D3"/>
    <mergeCell ref="A5:A6"/>
    <mergeCell ref="B5:B6"/>
    <mergeCell ref="C5:C6"/>
    <mergeCell ref="D5:D6"/>
    <mergeCell ref="A18:A22"/>
    <mergeCell ref="B18:B22"/>
    <mergeCell ref="A23:A26"/>
    <mergeCell ref="B23:B26"/>
  </mergeCells>
  <pageMargins left="0.43" right="0.37" top="0.28000000000000003" bottom="0.22" header="0.3" footer="0.3"/>
  <pageSetup paperSize="9" scale="96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2025-03-11T10:18:03Z</dcterms:modified>
</cp:coreProperties>
</file>